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\Desktop\DOCUMENTOS ALBERTO AÑO 4\DIRECCIÓN FINANCIERA\EJERCICIOS\"/>
    </mc:Choice>
  </mc:AlternateContent>
  <xr:revisionPtr revIDLastSave="0" documentId="8_{02A5BC97-DDAE-46B7-B3BA-07B41A330C13}" xr6:coauthVersionLast="45" xr6:coauthVersionMax="45" xr10:uidLastSave="{00000000-0000-0000-0000-000000000000}"/>
  <bookViews>
    <workbookView xWindow="-120" yWindow="-120" windowWidth="20730" windowHeight="11160" xr2:uid="{4FE545C7-5A73-46A7-B67C-23A5446ECA60}"/>
  </bookViews>
  <sheets>
    <sheet name="Disney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L15" i="1"/>
  <c r="L14" i="1"/>
  <c r="B18" i="1"/>
  <c r="B16" i="1"/>
  <c r="O7" i="1"/>
  <c r="L10" i="1"/>
  <c r="L9" i="1"/>
  <c r="L6" i="1"/>
</calcChain>
</file>

<file path=xl/sharedStrings.xml><?xml version="1.0" encoding="utf-8"?>
<sst xmlns="http://schemas.openxmlformats.org/spreadsheetml/2006/main" count="36" uniqueCount="33">
  <si>
    <t xml:space="preserve">On these exercise we were asked on how to compute the cost of capital of a well known company. </t>
  </si>
  <si>
    <r>
      <t xml:space="preserve">1 - </t>
    </r>
    <r>
      <rPr>
        <sz val="11"/>
        <color theme="1"/>
        <rFont val="Calibri"/>
        <family val="2"/>
        <scheme val="minor"/>
      </rPr>
      <t>We do not consider preferred stock as it is a small amount of the overall long term finance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So we only have Debt and Equity</t>
    </r>
  </si>
  <si>
    <t>Equity</t>
  </si>
  <si>
    <t>Rf</t>
  </si>
  <si>
    <t>Beta</t>
  </si>
  <si>
    <t>Given by the average of the paper</t>
  </si>
  <si>
    <t>MRP</t>
  </si>
  <si>
    <t>Calculated thanks to the Rate of return of the market - Rate of return of a risk free (Rm - Rf)</t>
  </si>
  <si>
    <t>g</t>
  </si>
  <si>
    <t xml:space="preserve">Taken from the expected growth of the next 5 years. He had a mistake and took the past 5 years. </t>
  </si>
  <si>
    <t xml:space="preserve">P0 </t>
  </si>
  <si>
    <t>Taken from the last price of the stock at the very beginning</t>
  </si>
  <si>
    <t>D0</t>
  </si>
  <si>
    <t>I do not know where the fuck did he take this</t>
  </si>
  <si>
    <t>CAPM</t>
  </si>
  <si>
    <t>DDM</t>
  </si>
  <si>
    <t>Df</t>
  </si>
  <si>
    <t>Ke</t>
  </si>
  <si>
    <t>Average</t>
  </si>
  <si>
    <t>Debt</t>
  </si>
  <si>
    <t>Yield cost of Debt</t>
  </si>
  <si>
    <t>Last trade yield</t>
  </si>
  <si>
    <t>He takes more than one bond so he can do the average</t>
  </si>
  <si>
    <t>Kd</t>
  </si>
  <si>
    <t>After tax</t>
  </si>
  <si>
    <t>Kd Pretax</t>
  </si>
  <si>
    <t>This is taken from dividing the Tax Income / Pretax Income or EBIT</t>
  </si>
  <si>
    <t>Weight of Debt and Equity</t>
  </si>
  <si>
    <t>Equity Market Value</t>
  </si>
  <si>
    <t>Book Value Debt, long term debt only</t>
  </si>
  <si>
    <t>Weight of Equity</t>
  </si>
  <si>
    <t>Weight of Debt</t>
  </si>
  <si>
    <t>WACC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</si>
</sst>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0" fillId="0" borderId="0" xfId="0" applyFont="1"/>
    <xf numFmtId="10" fontId="0" fillId="0" borderId="0" xfId="0" applyNumberFormat="1"/>
    <xf numFmtId="0" fontId="0" fillId="2" borderId="0" xfId="0" applyFill="1"/>
    <xf numFmtId="10" fontId="0" fillId="2" borderId="0" xfId="0" applyNumberFormat="1" applyFill="1"/>
    <xf numFmtId="0" fontId="3" fillId="2" borderId="0" xfId="0" applyFont="1" applyFill="1"/>
    <xf numFmtId="0" fontId="4" fillId="3" borderId="0" xfId="0" applyFont="1" applyFill="1"/>
    <xf numFmtId="0" fontId="0" fillId="3" borderId="0" xfId="0" applyFill="1"/>
    <xf numFmtId="0" fontId="3" fillId="3" borderId="0" xfId="0" applyFont="1" applyFill="1"/>
    <xf numFmtId="10" fontId="0" fillId="3" borderId="0" xfId="0" applyNumberFormat="1" applyFill="1"/>
    <xf numFmtId="2" fontId="0" fillId="3" borderId="0" xfId="0" applyNumberFormat="1" applyFill="1"/>
    <xf numFmtId="44" fontId="0" fillId="3" borderId="0" xfId="2" applyFont="1" applyFill="1"/>
    <xf numFmtId="44" fontId="0" fillId="2" borderId="0" xfId="0" applyNumberFormat="1" applyFill="1"/>
    <xf numFmtId="10" fontId="0" fillId="0" borderId="0" xfId="3" applyNumberFormat="1" applyFont="1"/>
    <xf numFmtId="10" fontId="0" fillId="3" borderId="0" xfId="3" applyNumberFormat="1" applyFont="1" applyFill="1"/>
    <xf numFmtId="0" fontId="4" fillId="4" borderId="0" xfId="0" applyFont="1" applyFill="1"/>
    <xf numFmtId="0" fontId="0" fillId="4" borderId="0" xfId="0" applyFill="1"/>
    <xf numFmtId="10" fontId="0" fillId="4" borderId="0" xfId="0" applyNumberFormat="1" applyFill="1"/>
    <xf numFmtId="10" fontId="0" fillId="4" borderId="0" xfId="3" applyNumberFormat="1" applyFont="1" applyFill="1"/>
    <xf numFmtId="9" fontId="0" fillId="4" borderId="0" xfId="0" applyNumberFormat="1" applyFill="1"/>
    <xf numFmtId="43" fontId="0" fillId="0" borderId="0" xfId="1" applyFont="1"/>
    <xf numFmtId="0" fontId="0" fillId="0" borderId="0" xfId="0" applyAlignment="1">
      <alignment wrapText="1"/>
    </xf>
    <xf numFmtId="0" fontId="2" fillId="0" borderId="0" xfId="0" applyFont="1" applyFill="1"/>
    <xf numFmtId="10" fontId="2" fillId="0" borderId="0" xfId="0" applyNumberFormat="1" applyFont="1"/>
    <xf numFmtId="0" fontId="0" fillId="4" borderId="0" xfId="0" applyFill="1" applyAlignment="1">
      <alignment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A4B05-7FDF-4CA7-964F-3A99AF31CCB3}">
  <dimension ref="A1:O21"/>
  <sheetViews>
    <sheetView tabSelected="1" topLeftCell="A3" workbookViewId="0">
      <selection activeCell="J19" sqref="J19"/>
    </sheetView>
  </sheetViews>
  <sheetFormatPr baseColWidth="10" defaultRowHeight="15" x14ac:dyDescent="0.25"/>
  <cols>
    <col min="1" max="1" width="14.42578125" customWidth="1"/>
    <col min="9" max="9" width="24.7109375" customWidth="1"/>
    <col min="10" max="10" width="15.140625" bestFit="1" customWidth="1"/>
    <col min="11" max="11" width="15.7109375" bestFit="1" customWidth="1"/>
  </cols>
  <sheetData>
    <row r="1" spans="1:15" x14ac:dyDescent="0.25">
      <c r="A1" s="2" t="s">
        <v>0</v>
      </c>
    </row>
    <row r="2" spans="1:15" x14ac:dyDescent="0.25">
      <c r="A2" s="1" t="s">
        <v>1</v>
      </c>
    </row>
    <row r="3" spans="1:15" x14ac:dyDescent="0.25">
      <c r="A3" s="1"/>
    </row>
    <row r="4" spans="1:15" x14ac:dyDescent="0.25">
      <c r="A4" s="7" t="s">
        <v>2</v>
      </c>
      <c r="B4" s="8"/>
    </row>
    <row r="5" spans="1:15" x14ac:dyDescent="0.25">
      <c r="A5" s="9" t="s">
        <v>3</v>
      </c>
      <c r="B5" s="10">
        <v>1.9E-2</v>
      </c>
      <c r="C5" t="s">
        <v>5</v>
      </c>
      <c r="K5" s="6" t="s">
        <v>14</v>
      </c>
      <c r="L5" s="4"/>
    </row>
    <row r="6" spans="1:15" x14ac:dyDescent="0.25">
      <c r="A6" s="9" t="s">
        <v>4</v>
      </c>
      <c r="B6" s="11">
        <v>1.1000000000000001</v>
      </c>
      <c r="C6" t="s">
        <v>5</v>
      </c>
      <c r="K6" s="4" t="s">
        <v>17</v>
      </c>
      <c r="L6" s="5">
        <f>B5+B6*B7</f>
        <v>8.0600000000000005E-2</v>
      </c>
      <c r="N6" s="8" t="s">
        <v>18</v>
      </c>
      <c r="O6" s="8"/>
    </row>
    <row r="7" spans="1:15" x14ac:dyDescent="0.25">
      <c r="A7" s="9" t="s">
        <v>6</v>
      </c>
      <c r="B7" s="10">
        <v>5.6000000000000001E-2</v>
      </c>
      <c r="C7" t="s">
        <v>7</v>
      </c>
      <c r="N7" s="8" t="s">
        <v>17</v>
      </c>
      <c r="O7" s="15">
        <f>(L6+L10)/2</f>
        <v>7.3909009812667265E-2</v>
      </c>
    </row>
    <row r="8" spans="1:15" x14ac:dyDescent="0.25">
      <c r="A8" s="9" t="s">
        <v>8</v>
      </c>
      <c r="B8" s="10">
        <v>5.2200000000000003E-2</v>
      </c>
      <c r="C8" t="s">
        <v>9</v>
      </c>
      <c r="K8" s="6" t="s">
        <v>15</v>
      </c>
      <c r="L8" s="4"/>
    </row>
    <row r="9" spans="1:15" x14ac:dyDescent="0.25">
      <c r="A9" s="9" t="s">
        <v>10</v>
      </c>
      <c r="B9" s="12">
        <v>123.31</v>
      </c>
      <c r="C9" t="s">
        <v>11</v>
      </c>
      <c r="K9" s="4" t="s">
        <v>16</v>
      </c>
      <c r="L9" s="13">
        <f>B10+B10*B8</f>
        <v>1.851872</v>
      </c>
    </row>
    <row r="10" spans="1:15" x14ac:dyDescent="0.25">
      <c r="A10" s="9" t="s">
        <v>12</v>
      </c>
      <c r="B10" s="12">
        <v>1.76</v>
      </c>
      <c r="C10" t="s">
        <v>13</v>
      </c>
      <c r="K10" s="4" t="s">
        <v>17</v>
      </c>
      <c r="L10" s="5">
        <f>(L9/B9)+B8</f>
        <v>6.7218019625334524E-2</v>
      </c>
    </row>
    <row r="13" spans="1:15" x14ac:dyDescent="0.25">
      <c r="A13" s="16" t="s">
        <v>19</v>
      </c>
      <c r="B13" s="17"/>
      <c r="I13" s="1" t="s">
        <v>27</v>
      </c>
    </row>
    <row r="14" spans="1:15" ht="30" x14ac:dyDescent="0.25">
      <c r="A14" s="25" t="s">
        <v>20</v>
      </c>
      <c r="B14" s="18">
        <v>3.8739999999999997E-2</v>
      </c>
      <c r="C14" t="s">
        <v>22</v>
      </c>
      <c r="I14" t="s">
        <v>28</v>
      </c>
      <c r="J14" s="21">
        <v>222829000</v>
      </c>
      <c r="K14" t="s">
        <v>30</v>
      </c>
      <c r="L14" s="14">
        <f>J14/(J14+J15)</f>
        <v>0.8535612775705016</v>
      </c>
    </row>
    <row r="15" spans="1:15" ht="30" x14ac:dyDescent="0.25">
      <c r="A15" s="17" t="s">
        <v>21</v>
      </c>
      <c r="B15" s="18">
        <v>4.147E-2</v>
      </c>
      <c r="I15" s="22" t="s">
        <v>29</v>
      </c>
      <c r="J15" s="21">
        <v>38229000</v>
      </c>
      <c r="K15" t="s">
        <v>31</v>
      </c>
      <c r="L15" s="3">
        <f>100%-L14</f>
        <v>0.1464387224294984</v>
      </c>
    </row>
    <row r="16" spans="1:15" x14ac:dyDescent="0.25">
      <c r="A16" s="17" t="s">
        <v>25</v>
      </c>
      <c r="B16" s="19">
        <f>(B14+B15)/2</f>
        <v>4.0105000000000002E-2</v>
      </c>
    </row>
    <row r="17" spans="1:3" x14ac:dyDescent="0.25">
      <c r="A17" s="17" t="s">
        <v>24</v>
      </c>
      <c r="B17" s="20">
        <v>0.21</v>
      </c>
      <c r="C17" t="s">
        <v>26</v>
      </c>
    </row>
    <row r="18" spans="1:3" x14ac:dyDescent="0.25">
      <c r="A18" s="17" t="s">
        <v>23</v>
      </c>
      <c r="B18" s="18">
        <f>B16*(1-B17)</f>
        <v>3.1682950000000001E-2</v>
      </c>
    </row>
    <row r="21" spans="1:3" x14ac:dyDescent="0.25">
      <c r="A21" s="23" t="s">
        <v>32</v>
      </c>
      <c r="B21" s="24">
        <f>B18*L15+O7*L14</f>
        <v>6.7725479560468677E-2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Disney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</dc:creator>
  <cp:lastModifiedBy>alber</cp:lastModifiedBy>
  <dcterms:created xsi:type="dcterms:W3CDTF">2020-10-30T12:55:52Z</dcterms:created>
  <dcterms:modified xsi:type="dcterms:W3CDTF">2020-10-30T13:15:37Z</dcterms:modified>
</cp:coreProperties>
</file>